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ОТДЕЛ ЖКХ,Т и С\!АИП\БЮДЖЕТ\БЮДЖЕТ 2026-2028\Без переселения\21. объекты кап.строительства\"/>
    </mc:Choice>
  </mc:AlternateContent>
  <bookViews>
    <workbookView xWindow="150" yWindow="570" windowWidth="28455" windowHeight="11955"/>
  </bookViews>
  <sheets>
    <sheet name="Лист" sheetId="1" r:id="rId1"/>
  </sheets>
  <definedNames>
    <definedName name="_xlnm.Print_Titles" localSheetId="0">Лист!$4:$6</definedName>
  </definedNames>
  <calcPr calcId="162913"/>
</workbook>
</file>

<file path=xl/calcChain.xml><?xml version="1.0" encoding="utf-8"?>
<calcChain xmlns="http://schemas.openxmlformats.org/spreadsheetml/2006/main">
  <c r="A33" i="1" l="1"/>
  <c r="A34" i="1"/>
  <c r="A32" i="1"/>
  <c r="A31" i="1"/>
  <c r="E35" i="1" l="1"/>
  <c r="G29" i="1"/>
  <c r="H29" i="1" l="1"/>
  <c r="I29" i="1"/>
  <c r="H7" i="1" l="1"/>
  <c r="I7" i="1"/>
  <c r="H18" i="1"/>
  <c r="I18" i="1"/>
  <c r="G18" i="1"/>
  <c r="G35" i="1" s="1"/>
  <c r="G9" i="1"/>
  <c r="H9" i="1"/>
  <c r="I9" i="1"/>
  <c r="I35" i="1" s="1"/>
  <c r="A11" i="1"/>
  <c r="A12" i="1" s="1"/>
  <c r="A13" i="1" s="1"/>
  <c r="A14" i="1" s="1"/>
  <c r="G7" i="1" l="1"/>
  <c r="H35" i="1"/>
  <c r="A15" i="1"/>
  <c r="A16" i="1" s="1"/>
  <c r="A17" i="1" s="1"/>
  <c r="A19" i="1" s="1"/>
  <c r="A20" i="1" l="1"/>
  <c r="A21" i="1" s="1"/>
  <c r="A22" i="1" s="1"/>
  <c r="A23" i="1" s="1"/>
  <c r="A24" i="1" s="1"/>
  <c r="A25" i="1" s="1"/>
  <c r="A26" i="1" s="1"/>
  <c r="A27" i="1" l="1"/>
  <c r="A28" i="1" s="1"/>
  <c r="A30" i="1" s="1"/>
</calcChain>
</file>

<file path=xl/sharedStrings.xml><?xml version="1.0" encoding="utf-8"?>
<sst xmlns="http://schemas.openxmlformats.org/spreadsheetml/2006/main" count="70" uniqueCount="47">
  <si>
    <t>Объект, мероприятие (укрупненный инвестиционный проект)</t>
  </si>
  <si>
    <t>Сроки строительства</t>
  </si>
  <si>
    <t>дата начала</t>
  </si>
  <si>
    <t>дата окончания</t>
  </si>
  <si>
    <t>Проектно-изыскательские работы</t>
  </si>
  <si>
    <t xml:space="preserve">Строительство Центра культурного развития в г. Лахденпохья </t>
  </si>
  <si>
    <t>Строительство дома-интерната для престарелых граждан и инвалидов на 200 мест в   г. Костомукше</t>
  </si>
  <si>
    <t>Реконструкция мостового сооружения через р.Лососинка по ул.Маршала Мерецкова в г.Петрозаводске</t>
  </si>
  <si>
    <t>Устройство парковки на 30 км автомобильной дороги Великая Губа - Оятевщина</t>
  </si>
  <si>
    <t>Объем бюджетных ассигнований, тыс. руб.</t>
  </si>
  <si>
    <t xml:space="preserve">на 2026 год
</t>
  </si>
  <si>
    <t>ВСЕГО</t>
  </si>
  <si>
    <t>в т.ч. по видам расходов</t>
  </si>
  <si>
    <t xml:space="preserve"> № п/п</t>
  </si>
  <si>
    <t>I.</t>
  </si>
  <si>
    <t>II.</t>
  </si>
  <si>
    <t xml:space="preserve">Подгруппа 460 "Субсидии бюджетным и автономным учреждениям, государственным (муниципальным) унитарным предприятиям на осуществление капитальных вложений в объекты капитального строительства государственной (муниципальной) собственности или приобретение объектов недвижимого имущества в государственную (муниципальную) собственность" </t>
  </si>
  <si>
    <t xml:space="preserve">Подгруппа 410 "Бюджетные инвестиции" </t>
  </si>
  <si>
    <t>III.</t>
  </si>
  <si>
    <t>Элемент вида расходов 522 "Субсидии на софинансирование капитальных вложений в объекты государственной (муниципальной) собственности"</t>
  </si>
  <si>
    <t>Наличие проектной документации</t>
  </si>
  <si>
    <t>Строительство автомобильной дороги от ул.Чапаева с устройством парковки в районе Паровозного сквера в г.Петрозаводске</t>
  </si>
  <si>
    <t>Реконструкция здания стационара государственного бюджетного учреждения здравоохранения Республики Карелия «Больница скорой медицинской помощи», этап – «Строительство хирургического корпуса с палатами интенсивной терапии и реанимации»</t>
  </si>
  <si>
    <t>Реконструкция посадочной площадки в г.Костомукша</t>
  </si>
  <si>
    <t>Здание детского сада на 150 мест по адресу: Республика Карелия, Сортавальский муниципальный район, г. Сортавала, ул. Бондарева, кадастровый номер земельного участка 10:07:0042811:704</t>
  </si>
  <si>
    <t>Реконструкция котельной на биотопливе в г. Суоярви мощностью 26 МВт</t>
  </si>
  <si>
    <t>Республиканский онкологический диспансер Республики Карелия</t>
  </si>
  <si>
    <t>Строительство больничного комплекса с поликлиникой и стационаром в г. Лахденпохья для нужд ГБУЗ "Сортавальская центральная районная больница"</t>
  </si>
  <si>
    <t>Строительство социально-культурного центра с детским садом на 80 мест и амбулаторией в пос. Хийтола Лахденпохского муниципального района</t>
  </si>
  <si>
    <t>Нет</t>
  </si>
  <si>
    <t>Да</t>
  </si>
  <si>
    <t>Строительство (реконструкция) водоочистных сооружений г. Суоярви</t>
  </si>
  <si>
    <t xml:space="preserve">на 2027 год
</t>
  </si>
  <si>
    <t>Сметная стоимость в ценах соответствующих лет, тыс. руб.</t>
  </si>
  <si>
    <t>X</t>
  </si>
  <si>
    <t>Реконструкция мостового перехода через р. Мегрега на км 13+299 автомобильной дороги Олонец - Питкяранта - Леппясилта</t>
  </si>
  <si>
    <t>Реконструкция ул. Железнодорожной в п.Рабочеостровск, по которой обеспечивается проезд к врачебной амбулатории</t>
  </si>
  <si>
    <t>Развитие инфраструктуры археологического комплекса "Онежские петроглифы"</t>
  </si>
  <si>
    <t>Строительство спортивного комплекса в пойме реки Неглинка в районе зданий №12 по ул. Крупской и №8 по ул. Красной в г. Петрозаводске - II этап</t>
  </si>
  <si>
    <t>Крытый ледовый каток в г. Костомукша</t>
  </si>
  <si>
    <t>Реконструкция магистральных сетей от теплоисточника до существующих тепловых сетей микрорайона Ключевая</t>
  </si>
  <si>
    <t xml:space="preserve">Физкультурно-оздоровительный комплекс, расположенный по адресу: Российская Федерация, Республика Карелия, Олонецкий район, г. Олонец, ул. Строительная, земельный участок с кадастровым номером 10:14:0010318:154 </t>
  </si>
  <si>
    <t>Итого</t>
  </si>
  <si>
    <t xml:space="preserve">Строительство мостового перехода по улице Промышленная в г.Сортавала через пролив Ворссунсалми на остров Риеккалансаари взамен существующего наплавного понтонного моста </t>
  </si>
  <si>
    <t>Реконструкция открытого спортивного стадиона в г. Кемь по ул. Каменева</t>
  </si>
  <si>
    <t xml:space="preserve">Данные по объектам капитального строительства государственной собственности Республики Карелия и объектам капитального строительства муниципальной собственности, софинансирование которых осуществляется за счет межбюджетных субсидий из бюджета Республики Карелия на 2026 год и плановый период 2027 и 2028 годов
</t>
  </si>
  <si>
    <t xml:space="preserve">на 2028 год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</si>
</sst>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7" x14ac:knownFonts="1">
    <font>
      <sz val="11"/>
      <color indexed="8"/>
      <name val="Calibri"/>
      <family val="2"/>
      <scheme val="minor"/>
    </font>
    <font>
      <sz val="10"/>
      <color rgb="FF000000"/>
      <name val="Arial"/>
    </font>
    <font>
      <sz val="14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0"/>
      <name val="Arial Cyr"/>
      <charset val="204"/>
    </font>
    <font>
      <b/>
      <sz val="16"/>
      <name val="Times New Roman"/>
      <family val="1"/>
      <charset val="204"/>
    </font>
    <font>
      <sz val="14"/>
      <color rgb="FF000000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28">
    <xf numFmtId="0" fontId="0" fillId="0" borderId="0" xfId="0"/>
    <xf numFmtId="0" fontId="0" fillId="2" borderId="0" xfId="0" applyFill="1"/>
    <xf numFmtId="0" fontId="3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vertical="center" wrapText="1"/>
    </xf>
    <xf numFmtId="0" fontId="2" fillId="2" borderId="1" xfId="0" applyNumberFormat="1" applyFont="1" applyFill="1" applyBorder="1" applyAlignment="1">
      <alignment vertical="center" wrapText="1"/>
    </xf>
    <xf numFmtId="0" fontId="3" fillId="2" borderId="1" xfId="0" applyNumberFormat="1" applyFont="1" applyFill="1" applyBorder="1" applyAlignment="1">
      <alignment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horizontal="right"/>
    </xf>
    <xf numFmtId="164" fontId="3" fillId="2" borderId="1" xfId="0" applyNumberFormat="1" applyFont="1" applyFill="1" applyBorder="1" applyAlignment="1">
      <alignment horizontal="right" vertical="center" wrapText="1"/>
    </xf>
    <xf numFmtId="0" fontId="0" fillId="2" borderId="0" xfId="0" applyFill="1" applyAlignment="1">
      <alignment horizontal="center"/>
    </xf>
    <xf numFmtId="164" fontId="2" fillId="2" borderId="1" xfId="0" applyNumberFormat="1" applyFont="1" applyFill="1" applyBorder="1" applyAlignment="1">
      <alignment horizontal="right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/>
    </xf>
    <xf numFmtId="4" fontId="6" fillId="0" borderId="1" xfId="0" applyNumberFormat="1" applyFont="1" applyBorder="1" applyAlignment="1">
      <alignment horizontal="right" vertical="center"/>
    </xf>
    <xf numFmtId="0" fontId="6" fillId="0" borderId="1" xfId="0" applyNumberFormat="1" applyFont="1" applyBorder="1" applyAlignment="1">
      <alignment horizontal="left" vertical="center" wrapText="1"/>
    </xf>
    <xf numFmtId="0" fontId="6" fillId="0" borderId="0" xfId="0" applyNumberFormat="1" applyFont="1" applyBorder="1" applyAlignment="1">
      <alignment horizontal="center" vertical="center" wrapText="1"/>
    </xf>
    <xf numFmtId="0" fontId="6" fillId="0" borderId="0" xfId="0" applyNumberFormat="1" applyFont="1" applyBorder="1" applyAlignment="1">
      <alignment vertical="center" wrapText="1"/>
    </xf>
    <xf numFmtId="0" fontId="1" fillId="0" borderId="0" xfId="0" applyFont="1" applyBorder="1" applyAlignment="1"/>
    <xf numFmtId="0" fontId="0" fillId="0" borderId="1" xfId="0" applyBorder="1"/>
    <xf numFmtId="0" fontId="6" fillId="2" borderId="1" xfId="0" applyNumberFormat="1" applyFont="1" applyFill="1" applyBorder="1" applyAlignment="1">
      <alignment horizontal="center" vertical="center"/>
    </xf>
    <xf numFmtId="164" fontId="6" fillId="0" borderId="1" xfId="0" applyNumberFormat="1" applyFont="1" applyBorder="1" applyAlignment="1">
      <alignment horizontal="right" vertical="center"/>
    </xf>
    <xf numFmtId="164" fontId="6" fillId="2" borderId="1" xfId="0" applyNumberFormat="1" applyFont="1" applyFill="1" applyBorder="1" applyAlignment="1">
      <alignment horizontal="right" vertical="center"/>
    </xf>
    <xf numFmtId="164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5" fillId="2" borderId="0" xfId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left" vertical="center" wrapText="1"/>
    </xf>
    <xf numFmtId="0" fontId="2" fillId="2" borderId="1" xfId="0" applyNumberFormat="1" applyFont="1" applyFill="1" applyBorder="1" applyAlignment="1">
      <alignment horizontal="left" vertical="center" wrapText="1"/>
    </xf>
  </cellXfs>
  <cellStyles count="2">
    <cellStyle name="Обычный" xfId="0" builtinId="0"/>
    <cellStyle name="Обычный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37"/>
  <sheetViews>
    <sheetView tabSelected="1" topLeftCell="A28" workbookViewId="0">
      <selection activeCell="A32" sqref="A32:A34"/>
    </sheetView>
  </sheetViews>
  <sheetFormatPr defaultRowHeight="15" x14ac:dyDescent="0.25"/>
  <cols>
    <col min="1" max="1" width="10.42578125" style="1" bestFit="1" customWidth="1"/>
    <col min="2" max="2" width="53.7109375" style="1" customWidth="1"/>
    <col min="3" max="4" width="14" style="1" customWidth="1"/>
    <col min="5" max="5" width="21.5703125" style="1" customWidth="1"/>
    <col min="6" max="6" width="18.5703125" style="1" customWidth="1"/>
    <col min="7" max="9" width="16.85546875" style="7" customWidth="1"/>
    <col min="10" max="10" width="9.140625" style="7" customWidth="1"/>
    <col min="11" max="12" width="9.140625" style="1" customWidth="1"/>
    <col min="13" max="16384" width="9.140625" style="1"/>
  </cols>
  <sheetData>
    <row r="2" spans="1:9" ht="61.5" customHeight="1" x14ac:dyDescent="0.25">
      <c r="A2" s="25" t="s">
        <v>45</v>
      </c>
      <c r="B2" s="25"/>
      <c r="C2" s="25"/>
      <c r="D2" s="25"/>
      <c r="E2" s="25"/>
      <c r="F2" s="25"/>
      <c r="G2" s="25"/>
      <c r="H2" s="25"/>
      <c r="I2" s="25"/>
    </row>
    <row r="4" spans="1:9" ht="61.5" customHeight="1" x14ac:dyDescent="0.25">
      <c r="A4" s="24" t="s">
        <v>13</v>
      </c>
      <c r="B4" s="24" t="s">
        <v>0</v>
      </c>
      <c r="C4" s="24" t="s">
        <v>1</v>
      </c>
      <c r="D4" s="24"/>
      <c r="E4" s="24" t="s">
        <v>33</v>
      </c>
      <c r="F4" s="24" t="s">
        <v>20</v>
      </c>
      <c r="G4" s="24" t="s">
        <v>9</v>
      </c>
      <c r="H4" s="24"/>
      <c r="I4" s="24"/>
    </row>
    <row r="5" spans="1:9" ht="69" customHeight="1" x14ac:dyDescent="0.25">
      <c r="A5" s="24"/>
      <c r="B5" s="24"/>
      <c r="C5" s="11" t="s">
        <v>2</v>
      </c>
      <c r="D5" s="11" t="s">
        <v>3</v>
      </c>
      <c r="E5" s="24"/>
      <c r="F5" s="24"/>
      <c r="G5" s="11" t="s">
        <v>10</v>
      </c>
      <c r="H5" s="11" t="s">
        <v>32</v>
      </c>
      <c r="I5" s="11" t="s">
        <v>46</v>
      </c>
    </row>
    <row r="6" spans="1:9" s="9" customFormat="1" ht="18.75" x14ac:dyDescent="0.25">
      <c r="A6" s="11">
        <v>1</v>
      </c>
      <c r="B6" s="11">
        <v>2</v>
      </c>
      <c r="C6" s="11">
        <v>3</v>
      </c>
      <c r="D6" s="11">
        <v>4</v>
      </c>
      <c r="E6" s="11">
        <v>5</v>
      </c>
      <c r="F6" s="11">
        <v>6</v>
      </c>
      <c r="G6" s="11">
        <v>7</v>
      </c>
      <c r="H6" s="11">
        <v>8</v>
      </c>
      <c r="I6" s="11">
        <v>9</v>
      </c>
    </row>
    <row r="7" spans="1:9" ht="38.25" customHeight="1" x14ac:dyDescent="0.25">
      <c r="A7" s="26" t="s">
        <v>11</v>
      </c>
      <c r="B7" s="26"/>
      <c r="C7" s="26"/>
      <c r="D7" s="26"/>
      <c r="E7" s="26"/>
      <c r="F7" s="26"/>
      <c r="G7" s="8">
        <f>SUM(G9,G18,G29)</f>
        <v>5365399.4714299999</v>
      </c>
      <c r="H7" s="8">
        <f t="shared" ref="H7:I7" si="0">SUM(H9,H18,H29)</f>
        <v>3235934.3000000003</v>
      </c>
      <c r="I7" s="8">
        <f t="shared" si="0"/>
        <v>6222724.0999999996</v>
      </c>
    </row>
    <row r="8" spans="1:9" ht="18.75" x14ac:dyDescent="0.25">
      <c r="A8" s="27" t="s">
        <v>12</v>
      </c>
      <c r="B8" s="27"/>
      <c r="C8" s="27"/>
      <c r="D8" s="27"/>
      <c r="E8" s="27"/>
      <c r="F8" s="27"/>
      <c r="G8" s="10"/>
      <c r="H8" s="10"/>
      <c r="I8" s="10"/>
    </row>
    <row r="9" spans="1:9" ht="44.25" customHeight="1" x14ac:dyDescent="0.25">
      <c r="A9" s="2" t="s">
        <v>14</v>
      </c>
      <c r="B9" s="3" t="s">
        <v>17</v>
      </c>
      <c r="C9" s="4"/>
      <c r="D9" s="4"/>
      <c r="E9" s="4"/>
      <c r="F9" s="4"/>
      <c r="G9" s="8">
        <f>SUM(G10:G17)</f>
        <v>976263</v>
      </c>
      <c r="H9" s="8">
        <f t="shared" ref="H9:I9" si="1">SUM(H10:H17)</f>
        <v>296031.59999999998</v>
      </c>
      <c r="I9" s="8">
        <f t="shared" si="1"/>
        <v>2375213.9</v>
      </c>
    </row>
    <row r="10" spans="1:9" customFormat="1" ht="18.75" x14ac:dyDescent="0.25">
      <c r="A10" s="11">
        <v>1</v>
      </c>
      <c r="B10" s="14" t="s">
        <v>4</v>
      </c>
      <c r="C10" s="12">
        <v>2018</v>
      </c>
      <c r="D10" s="12">
        <v>2030</v>
      </c>
      <c r="E10" s="13">
        <v>0</v>
      </c>
      <c r="F10" s="12" t="s">
        <v>29</v>
      </c>
      <c r="G10" s="20">
        <v>167500</v>
      </c>
      <c r="H10" s="20">
        <v>50000</v>
      </c>
      <c r="I10" s="20">
        <v>50000</v>
      </c>
    </row>
    <row r="11" spans="1:9" customFormat="1" ht="56.25" x14ac:dyDescent="0.25">
      <c r="A11" s="11">
        <f>A10+1</f>
        <v>2</v>
      </c>
      <c r="B11" s="14" t="s">
        <v>35</v>
      </c>
      <c r="C11" s="12">
        <v>2025</v>
      </c>
      <c r="D11" s="12">
        <v>2027</v>
      </c>
      <c r="E11" s="21">
        <v>812664.9</v>
      </c>
      <c r="F11" s="12" t="s">
        <v>30</v>
      </c>
      <c r="G11" s="20">
        <v>398995.20000000001</v>
      </c>
      <c r="H11" s="20">
        <v>165799</v>
      </c>
      <c r="I11" s="20">
        <v>0</v>
      </c>
    </row>
    <row r="12" spans="1:9" customFormat="1" ht="56.25" x14ac:dyDescent="0.25">
      <c r="A12" s="11">
        <f t="shared" ref="A12:A28" si="2">A11+1</f>
        <v>3</v>
      </c>
      <c r="B12" s="14" t="s">
        <v>7</v>
      </c>
      <c r="C12" s="12">
        <v>2024</v>
      </c>
      <c r="D12" s="12">
        <v>2026</v>
      </c>
      <c r="E12" s="21">
        <v>2190288</v>
      </c>
      <c r="F12" s="12" t="s">
        <v>30</v>
      </c>
      <c r="G12" s="20">
        <v>170668</v>
      </c>
      <c r="H12" s="20">
        <v>0</v>
      </c>
      <c r="I12" s="20">
        <v>0</v>
      </c>
    </row>
    <row r="13" spans="1:9" customFormat="1" ht="75" x14ac:dyDescent="0.25">
      <c r="A13" s="11">
        <f t="shared" si="2"/>
        <v>4</v>
      </c>
      <c r="B13" s="14" t="s">
        <v>36</v>
      </c>
      <c r="C13" s="12">
        <v>2025</v>
      </c>
      <c r="D13" s="12">
        <v>2026</v>
      </c>
      <c r="E13" s="21">
        <v>73217</v>
      </c>
      <c r="F13" s="12" t="s">
        <v>30</v>
      </c>
      <c r="G13" s="20">
        <v>37527.4</v>
      </c>
      <c r="H13" s="20">
        <v>0</v>
      </c>
      <c r="I13" s="20">
        <v>0</v>
      </c>
    </row>
    <row r="14" spans="1:9" customFormat="1" ht="75" x14ac:dyDescent="0.25">
      <c r="A14" s="11">
        <f t="shared" si="2"/>
        <v>5</v>
      </c>
      <c r="B14" s="14" t="s">
        <v>21</v>
      </c>
      <c r="C14" s="12">
        <v>2024</v>
      </c>
      <c r="D14" s="12">
        <v>2026</v>
      </c>
      <c r="E14" s="20">
        <v>230000</v>
      </c>
      <c r="F14" s="12" t="s">
        <v>30</v>
      </c>
      <c r="G14" s="20">
        <v>85000</v>
      </c>
      <c r="H14" s="20">
        <v>0</v>
      </c>
      <c r="I14" s="20">
        <v>0</v>
      </c>
    </row>
    <row r="15" spans="1:9" customFormat="1" ht="56.25" x14ac:dyDescent="0.25">
      <c r="A15" s="11">
        <f t="shared" si="2"/>
        <v>6</v>
      </c>
      <c r="B15" s="14" t="s">
        <v>8</v>
      </c>
      <c r="C15" s="12">
        <v>2025</v>
      </c>
      <c r="D15" s="12">
        <v>2026</v>
      </c>
      <c r="E15" s="20">
        <v>134572.4</v>
      </c>
      <c r="F15" s="12" t="s">
        <v>30</v>
      </c>
      <c r="G15" s="20">
        <v>116572.4</v>
      </c>
      <c r="H15" s="20">
        <v>0</v>
      </c>
      <c r="I15" s="20">
        <v>0</v>
      </c>
    </row>
    <row r="16" spans="1:9" customFormat="1" ht="37.5" x14ac:dyDescent="0.25">
      <c r="A16" s="11">
        <f t="shared" si="2"/>
        <v>7</v>
      </c>
      <c r="B16" s="14" t="s">
        <v>23</v>
      </c>
      <c r="C16" s="12">
        <v>2027</v>
      </c>
      <c r="D16" s="12">
        <v>2029</v>
      </c>
      <c r="E16" s="20">
        <v>0</v>
      </c>
      <c r="F16" s="12" t="s">
        <v>29</v>
      </c>
      <c r="G16" s="20">
        <v>0</v>
      </c>
      <c r="H16" s="20">
        <v>80232.600000000006</v>
      </c>
      <c r="I16" s="20">
        <v>688830.7</v>
      </c>
    </row>
    <row r="17" spans="1:9" customFormat="1" ht="93.75" x14ac:dyDescent="0.25">
      <c r="A17" s="11">
        <f t="shared" si="2"/>
        <v>8</v>
      </c>
      <c r="B17" s="14" t="s">
        <v>43</v>
      </c>
      <c r="C17" s="12">
        <v>2028</v>
      </c>
      <c r="D17" s="12">
        <v>2028</v>
      </c>
      <c r="E17" s="20">
        <v>1636383.2</v>
      </c>
      <c r="F17" s="12" t="s">
        <v>30</v>
      </c>
      <c r="G17" s="20">
        <v>0</v>
      </c>
      <c r="H17" s="20">
        <v>0</v>
      </c>
      <c r="I17" s="20">
        <v>1636383.2</v>
      </c>
    </row>
    <row r="18" spans="1:9" ht="206.25" x14ac:dyDescent="0.25">
      <c r="A18" s="2" t="s">
        <v>15</v>
      </c>
      <c r="B18" s="5" t="s">
        <v>16</v>
      </c>
      <c r="C18" s="11"/>
      <c r="D18" s="11"/>
      <c r="E18" s="22"/>
      <c r="F18" s="11"/>
      <c r="G18" s="8">
        <f>SUM(G19:G28)</f>
        <v>3767872.8999999994</v>
      </c>
      <c r="H18" s="8">
        <f t="shared" ref="H18:I18" si="3">SUM(H19:H28)</f>
        <v>2939902.7</v>
      </c>
      <c r="I18" s="8">
        <f t="shared" si="3"/>
        <v>3535010.2</v>
      </c>
    </row>
    <row r="19" spans="1:9" customFormat="1" ht="93.75" x14ac:dyDescent="0.25">
      <c r="A19" s="11">
        <f>A17+1</f>
        <v>9</v>
      </c>
      <c r="B19" s="14" t="s">
        <v>24</v>
      </c>
      <c r="C19" s="12">
        <v>2025</v>
      </c>
      <c r="D19" s="12">
        <v>2026</v>
      </c>
      <c r="E19" s="20">
        <v>563190.56000000006</v>
      </c>
      <c r="F19" s="12" t="s">
        <v>30</v>
      </c>
      <c r="G19" s="20">
        <v>62689.2</v>
      </c>
      <c r="H19" s="20">
        <v>0</v>
      </c>
      <c r="I19" s="20">
        <v>0</v>
      </c>
    </row>
    <row r="20" spans="1:9" customFormat="1" ht="56.25" x14ac:dyDescent="0.25">
      <c r="A20" s="11">
        <f t="shared" si="2"/>
        <v>10</v>
      </c>
      <c r="B20" s="14" t="s">
        <v>37</v>
      </c>
      <c r="C20" s="12">
        <v>2025</v>
      </c>
      <c r="D20" s="19">
        <v>2026</v>
      </c>
      <c r="E20" s="20">
        <v>0</v>
      </c>
      <c r="F20" s="12" t="s">
        <v>29</v>
      </c>
      <c r="G20" s="20">
        <v>30769.3</v>
      </c>
      <c r="H20" s="20">
        <v>1570106.6</v>
      </c>
      <c r="I20" s="20">
        <v>1054385.2</v>
      </c>
    </row>
    <row r="21" spans="1:9" customFormat="1" ht="131.25" x14ac:dyDescent="0.25">
      <c r="A21" s="11">
        <f t="shared" si="2"/>
        <v>11</v>
      </c>
      <c r="B21" s="14" t="s">
        <v>22</v>
      </c>
      <c r="C21" s="12">
        <v>2022</v>
      </c>
      <c r="D21" s="12">
        <v>2026</v>
      </c>
      <c r="E21" s="20">
        <v>7715562.1200000001</v>
      </c>
      <c r="F21" s="12" t="s">
        <v>30</v>
      </c>
      <c r="G21" s="20">
        <v>1501480.3</v>
      </c>
      <c r="H21" s="20">
        <v>0</v>
      </c>
      <c r="I21" s="20">
        <v>0</v>
      </c>
    </row>
    <row r="22" spans="1:9" customFormat="1" ht="37.5" x14ac:dyDescent="0.25">
      <c r="A22" s="11">
        <f t="shared" si="2"/>
        <v>12</v>
      </c>
      <c r="B22" s="14" t="s">
        <v>25</v>
      </c>
      <c r="C22" s="12">
        <v>2025</v>
      </c>
      <c r="D22" s="12">
        <v>2026</v>
      </c>
      <c r="E22" s="20">
        <v>1056972.8999999999</v>
      </c>
      <c r="F22" s="19" t="s">
        <v>30</v>
      </c>
      <c r="G22" s="20">
        <v>632200</v>
      </c>
      <c r="H22" s="20">
        <v>0</v>
      </c>
      <c r="I22" s="20">
        <v>0</v>
      </c>
    </row>
    <row r="23" spans="1:9" customFormat="1" ht="37.5" x14ac:dyDescent="0.25">
      <c r="A23" s="11">
        <f t="shared" si="2"/>
        <v>13</v>
      </c>
      <c r="B23" s="14" t="s">
        <v>5</v>
      </c>
      <c r="C23" s="12">
        <v>2025</v>
      </c>
      <c r="D23" s="12">
        <v>2026</v>
      </c>
      <c r="E23" s="20">
        <v>638555.55000000005</v>
      </c>
      <c r="F23" s="19" t="s">
        <v>30</v>
      </c>
      <c r="G23" s="20">
        <v>80194.399999999994</v>
      </c>
      <c r="H23" s="20">
        <v>0</v>
      </c>
      <c r="I23" s="20">
        <v>0</v>
      </c>
    </row>
    <row r="24" spans="1:9" customFormat="1" ht="56.25" x14ac:dyDescent="0.25">
      <c r="A24" s="11">
        <f t="shared" si="2"/>
        <v>14</v>
      </c>
      <c r="B24" s="14" t="s">
        <v>6</v>
      </c>
      <c r="C24" s="12">
        <v>2022</v>
      </c>
      <c r="D24" s="12">
        <v>2027</v>
      </c>
      <c r="E24" s="20">
        <v>1681955.9</v>
      </c>
      <c r="F24" s="19" t="s">
        <v>30</v>
      </c>
      <c r="G24" s="20">
        <v>35304.400000000001</v>
      </c>
      <c r="H24" s="20">
        <v>0</v>
      </c>
      <c r="I24" s="20">
        <v>0</v>
      </c>
    </row>
    <row r="25" spans="1:9" customFormat="1" ht="75" x14ac:dyDescent="0.25">
      <c r="A25" s="11">
        <f t="shared" si="2"/>
        <v>15</v>
      </c>
      <c r="B25" s="14" t="s">
        <v>28</v>
      </c>
      <c r="C25" s="12">
        <v>2025</v>
      </c>
      <c r="D25" s="12">
        <v>2026</v>
      </c>
      <c r="E25" s="20">
        <v>636400.09</v>
      </c>
      <c r="F25" s="19" t="s">
        <v>30</v>
      </c>
      <c r="G25" s="20">
        <v>134628.79999999999</v>
      </c>
      <c r="H25" s="20">
        <v>0</v>
      </c>
      <c r="I25" s="20">
        <v>0</v>
      </c>
    </row>
    <row r="26" spans="1:9" customFormat="1" ht="75" x14ac:dyDescent="0.25">
      <c r="A26" s="11">
        <f t="shared" si="2"/>
        <v>16</v>
      </c>
      <c r="B26" s="14" t="s">
        <v>38</v>
      </c>
      <c r="C26" s="12">
        <v>2023</v>
      </c>
      <c r="D26" s="12">
        <v>2026</v>
      </c>
      <c r="E26" s="20">
        <v>551336.30000000005</v>
      </c>
      <c r="F26" s="12" t="s">
        <v>30</v>
      </c>
      <c r="G26" s="20">
        <v>54540</v>
      </c>
      <c r="H26" s="20">
        <v>0</v>
      </c>
      <c r="I26" s="20">
        <v>0</v>
      </c>
    </row>
    <row r="27" spans="1:9" customFormat="1" ht="37.5" x14ac:dyDescent="0.25">
      <c r="A27" s="11">
        <f t="shared" si="2"/>
        <v>17</v>
      </c>
      <c r="B27" s="14" t="s">
        <v>26</v>
      </c>
      <c r="C27" s="12">
        <v>2025</v>
      </c>
      <c r="D27" s="12">
        <v>2029</v>
      </c>
      <c r="E27" s="20">
        <v>10478426.199999999</v>
      </c>
      <c r="F27" s="12" t="s">
        <v>30</v>
      </c>
      <c r="G27" s="20">
        <v>1013084.9</v>
      </c>
      <c r="H27" s="20">
        <v>729543.4</v>
      </c>
      <c r="I27" s="20">
        <v>2480625</v>
      </c>
    </row>
    <row r="28" spans="1:9" customFormat="1" ht="93.75" x14ac:dyDescent="0.25">
      <c r="A28" s="11">
        <f t="shared" si="2"/>
        <v>18</v>
      </c>
      <c r="B28" s="14" t="s">
        <v>27</v>
      </c>
      <c r="C28" s="12">
        <v>2025</v>
      </c>
      <c r="D28" s="12">
        <v>2027</v>
      </c>
      <c r="E28" s="20">
        <v>1315445.6000000001</v>
      </c>
      <c r="F28" s="12" t="s">
        <v>30</v>
      </c>
      <c r="G28" s="20">
        <v>222981.6</v>
      </c>
      <c r="H28" s="20">
        <v>640252.69999999995</v>
      </c>
      <c r="I28" s="20">
        <v>0</v>
      </c>
    </row>
    <row r="29" spans="1:9" ht="75" x14ac:dyDescent="0.25">
      <c r="A29" s="2" t="s">
        <v>18</v>
      </c>
      <c r="B29" s="5" t="s">
        <v>19</v>
      </c>
      <c r="C29" s="6"/>
      <c r="D29" s="6"/>
      <c r="E29" s="22"/>
      <c r="F29" s="11"/>
      <c r="G29" s="8">
        <f>SUM(G30:G34)</f>
        <v>621263.57143000001</v>
      </c>
      <c r="H29" s="8">
        <f>SUM(H30:H34)</f>
        <v>0</v>
      </c>
      <c r="I29" s="8">
        <f>SUM(I30:I34)</f>
        <v>312500</v>
      </c>
    </row>
    <row r="30" spans="1:9" customFormat="1" ht="18.75" x14ac:dyDescent="0.25">
      <c r="A30" s="11">
        <f>A28+1</f>
        <v>19</v>
      </c>
      <c r="B30" s="14" t="s">
        <v>39</v>
      </c>
      <c r="C30" s="12">
        <v>2025</v>
      </c>
      <c r="D30" s="12">
        <v>2026</v>
      </c>
      <c r="E30" s="20">
        <v>398279.7</v>
      </c>
      <c r="F30" s="12" t="s">
        <v>30</v>
      </c>
      <c r="G30" s="20">
        <v>199139.89796</v>
      </c>
      <c r="H30" s="20">
        <v>0</v>
      </c>
      <c r="I30" s="20">
        <v>0</v>
      </c>
    </row>
    <row r="31" spans="1:9" customFormat="1" ht="56.25" x14ac:dyDescent="0.25">
      <c r="A31" s="23">
        <f>A30+1</f>
        <v>20</v>
      </c>
      <c r="B31" s="14" t="s">
        <v>40</v>
      </c>
      <c r="C31" s="12">
        <v>2025</v>
      </c>
      <c r="D31" s="12">
        <v>2026</v>
      </c>
      <c r="E31" s="20">
        <v>192050.4</v>
      </c>
      <c r="F31" s="12" t="s">
        <v>30</v>
      </c>
      <c r="G31" s="20">
        <v>119000</v>
      </c>
      <c r="H31" s="20">
        <v>0</v>
      </c>
      <c r="I31" s="20">
        <v>0</v>
      </c>
    </row>
    <row r="32" spans="1:9" customFormat="1" ht="37.5" x14ac:dyDescent="0.25">
      <c r="A32" s="23">
        <f>A31+1</f>
        <v>21</v>
      </c>
      <c r="B32" s="14" t="s">
        <v>31</v>
      </c>
      <c r="C32" s="12">
        <v>2025</v>
      </c>
      <c r="D32" s="12">
        <v>2026</v>
      </c>
      <c r="E32" s="20">
        <v>265410</v>
      </c>
      <c r="F32" s="19" t="s">
        <v>30</v>
      </c>
      <c r="G32" s="20">
        <v>182000</v>
      </c>
      <c r="H32" s="20">
        <v>0</v>
      </c>
      <c r="I32" s="20">
        <v>0</v>
      </c>
    </row>
    <row r="33" spans="1:9" customFormat="1" ht="112.5" x14ac:dyDescent="0.25">
      <c r="A33" s="23">
        <f t="shared" ref="A33:A34" si="4">A32+1</f>
        <v>22</v>
      </c>
      <c r="B33" s="14" t="s">
        <v>41</v>
      </c>
      <c r="C33" s="12">
        <v>2025</v>
      </c>
      <c r="D33" s="12">
        <v>2026</v>
      </c>
      <c r="E33" s="20">
        <v>302809.2</v>
      </c>
      <c r="F33" s="12" t="s">
        <v>30</v>
      </c>
      <c r="G33" s="20">
        <v>121123.67346999999</v>
      </c>
      <c r="H33" s="20">
        <v>0</v>
      </c>
      <c r="I33" s="20">
        <v>0</v>
      </c>
    </row>
    <row r="34" spans="1:9" customFormat="1" ht="46.5" customHeight="1" x14ac:dyDescent="0.25">
      <c r="A34" s="23">
        <f t="shared" si="4"/>
        <v>23</v>
      </c>
      <c r="B34" s="14" t="s">
        <v>44</v>
      </c>
      <c r="C34" s="12">
        <v>2026</v>
      </c>
      <c r="D34" s="12">
        <v>2029</v>
      </c>
      <c r="E34" s="21">
        <v>631770.80000000005</v>
      </c>
      <c r="F34" s="12" t="s">
        <v>30</v>
      </c>
      <c r="G34" s="20">
        <v>0</v>
      </c>
      <c r="H34" s="20">
        <v>0</v>
      </c>
      <c r="I34" s="20">
        <v>312500</v>
      </c>
    </row>
    <row r="35" spans="1:9" customFormat="1" ht="18.75" x14ac:dyDescent="0.25">
      <c r="A35" s="18"/>
      <c r="B35" s="12" t="s">
        <v>42</v>
      </c>
      <c r="C35" s="12" t="s">
        <v>34</v>
      </c>
      <c r="D35" s="12" t="s">
        <v>34</v>
      </c>
      <c r="E35" s="20">
        <f>SUM(E9:E34)</f>
        <v>31505290.82</v>
      </c>
      <c r="F35" s="12" t="s">
        <v>34</v>
      </c>
      <c r="G35" s="20">
        <f>SUM(G29,G18,G9)</f>
        <v>5365399.4714299999</v>
      </c>
      <c r="H35" s="20">
        <f t="shared" ref="H35:I35" si="5">SUM(H29,H18,H9)</f>
        <v>3235934.3000000003</v>
      </c>
      <c r="I35" s="20">
        <f t="shared" si="5"/>
        <v>6222724.0999999996</v>
      </c>
    </row>
    <row r="36" spans="1:9" customFormat="1" ht="18.75" x14ac:dyDescent="0.25">
      <c r="B36" s="15"/>
      <c r="C36" s="15"/>
      <c r="D36" s="15"/>
      <c r="E36" s="16"/>
      <c r="F36" s="15"/>
      <c r="G36" s="16"/>
      <c r="H36" s="16"/>
      <c r="I36" s="16"/>
    </row>
    <row r="37" spans="1:9" customFormat="1" x14ac:dyDescent="0.25">
      <c r="B37" s="17"/>
      <c r="C37" s="17"/>
      <c r="D37" s="17"/>
      <c r="E37" s="17"/>
      <c r="F37" s="17"/>
      <c r="G37" s="17"/>
      <c r="H37" s="17"/>
      <c r="I37" s="17"/>
    </row>
  </sheetData>
  <mergeCells count="9">
    <mergeCell ref="A4:A5"/>
    <mergeCell ref="A2:I2"/>
    <mergeCell ref="A7:F7"/>
    <mergeCell ref="A8:F8"/>
    <mergeCell ref="C4:D4"/>
    <mergeCell ref="B4:B5"/>
    <mergeCell ref="E4:E5"/>
    <mergeCell ref="F4:F5"/>
    <mergeCell ref="G4:I4"/>
  </mergeCells>
  <pageMargins left="0.6692913385826772" right="0.24" top="0.55118110236220474" bottom="0.47244094488188981" header="0.51181102362204722" footer="0.51181102362204722"/>
  <pageSetup paperSize="9" scale="4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</vt:lpstr>
      <vt:lpstr>Лист!Заголовки_для_печати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Виктория Б. Кузова</cp:lastModifiedBy>
  <cp:lastPrinted>2025-10-17T11:31:25Z</cp:lastPrinted>
  <dcterms:created xsi:type="dcterms:W3CDTF">2023-10-23T13:29:31Z</dcterms:created>
  <dcterms:modified xsi:type="dcterms:W3CDTF">2025-10-17T11:31:28Z</dcterms:modified>
</cp:coreProperties>
</file>